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filterPrivacy="1" defaultThemeVersion="124226"/>
  <bookViews>
    <workbookView xWindow="0" yWindow="0" windowWidth="19170" windowHeight="11940"/>
  </bookViews>
  <sheets>
    <sheet name="Лист1" sheetId="1" r:id="rId1"/>
  </sheets>
  <calcPr calcId="171027"/>
</workbook>
</file>

<file path=xl/calcChain.xml><?xml version="1.0" encoding="utf-8"?>
<calcChain xmlns="http://schemas.openxmlformats.org/spreadsheetml/2006/main">
  <c r="AJ23" i="1" l="1"/>
  <c r="AH23" i="1"/>
  <c r="AG23" i="1"/>
  <c r="AE23" i="1"/>
  <c r="AD23" i="1"/>
  <c r="AC23" i="1"/>
  <c r="AB23" i="1"/>
  <c r="Z23" i="1"/>
  <c r="Y23" i="1"/>
  <c r="X23" i="1"/>
  <c r="W23" i="1"/>
  <c r="U23" i="1"/>
  <c r="T23" i="1"/>
  <c r="S23" i="1"/>
  <c r="R23" i="1"/>
  <c r="P23" i="1"/>
  <c r="O23" i="1"/>
  <c r="N23" i="1"/>
  <c r="M23" i="1"/>
  <c r="K23" i="1"/>
  <c r="I23" i="1"/>
  <c r="F23" i="1"/>
  <c r="E23" i="1"/>
  <c r="D23" i="1"/>
  <c r="C23" i="1"/>
  <c r="AL22" i="1"/>
  <c r="AK22" i="1"/>
  <c r="AF22" i="1"/>
  <c r="AA22" i="1"/>
  <c r="V22" i="1"/>
  <c r="Q22" i="1"/>
  <c r="L22" i="1"/>
  <c r="G22" i="1"/>
  <c r="AL21" i="1"/>
  <c r="AK21" i="1"/>
  <c r="AF21" i="1"/>
  <c r="AA21" i="1"/>
  <c r="V21" i="1"/>
  <c r="Q21" i="1"/>
  <c r="L21" i="1"/>
  <c r="G21" i="1"/>
  <c r="AK20" i="1"/>
  <c r="AF20" i="1"/>
  <c r="AA20" i="1"/>
  <c r="V20" i="1"/>
  <c r="Q20" i="1"/>
  <c r="L20" i="1"/>
  <c r="J20" i="1"/>
  <c r="J23" i="1" s="1"/>
  <c r="H20" i="1"/>
  <c r="H23" i="1" s="1"/>
  <c r="G20" i="1"/>
  <c r="AL19" i="1"/>
  <c r="AK19" i="1"/>
  <c r="AF19" i="1"/>
  <c r="AA19" i="1"/>
  <c r="V19" i="1"/>
  <c r="Q19" i="1"/>
  <c r="L19" i="1"/>
  <c r="G19" i="1"/>
  <c r="AL18" i="1"/>
  <c r="AK18" i="1"/>
  <c r="AF18" i="1"/>
  <c r="AA18" i="1"/>
  <c r="V18" i="1"/>
  <c r="Q18" i="1"/>
  <c r="L18" i="1"/>
  <c r="G18" i="1"/>
  <c r="AL17" i="1"/>
  <c r="AK17" i="1"/>
  <c r="AF17" i="1"/>
  <c r="AA17" i="1"/>
  <c r="V17" i="1"/>
  <c r="Q17" i="1"/>
  <c r="L17" i="1"/>
  <c r="G17" i="1"/>
  <c r="AL16" i="1"/>
  <c r="AK16" i="1"/>
  <c r="AF16" i="1"/>
  <c r="AA16" i="1"/>
  <c r="V16" i="1"/>
  <c r="Q16" i="1"/>
  <c r="L16" i="1"/>
  <c r="G16" i="1"/>
  <c r="AL15" i="1"/>
  <c r="AI15" i="1"/>
  <c r="AK15" i="1" s="1"/>
  <c r="AF15" i="1"/>
  <c r="AA15" i="1"/>
  <c r="V15" i="1"/>
  <c r="Q15" i="1"/>
  <c r="L15" i="1"/>
  <c r="G15" i="1"/>
  <c r="AL14" i="1"/>
  <c r="AK14" i="1"/>
  <c r="AF14" i="1"/>
  <c r="AA14" i="1"/>
  <c r="V14" i="1"/>
  <c r="Q14" i="1"/>
  <c r="L14" i="1"/>
  <c r="G14" i="1"/>
  <c r="AI13" i="1"/>
  <c r="AI23" i="1" s="1"/>
  <c r="AF13" i="1"/>
  <c r="AA13" i="1"/>
  <c r="V13" i="1"/>
  <c r="Q13" i="1"/>
  <c r="L13" i="1"/>
  <c r="G13" i="1"/>
  <c r="AL12" i="1"/>
  <c r="AK12" i="1"/>
  <c r="AF12" i="1"/>
  <c r="AA12" i="1"/>
  <c r="V12" i="1"/>
  <c r="Q12" i="1"/>
  <c r="L12" i="1"/>
  <c r="G12" i="1"/>
  <c r="AL11" i="1"/>
  <c r="AK11" i="1"/>
  <c r="AF11" i="1"/>
  <c r="AA11" i="1"/>
  <c r="V11" i="1"/>
  <c r="Q11" i="1"/>
  <c r="L11" i="1"/>
  <c r="G11" i="1"/>
  <c r="AL10" i="1"/>
  <c r="AK10" i="1"/>
  <c r="AF10" i="1"/>
  <c r="AA10" i="1"/>
  <c r="V10" i="1"/>
  <c r="Q10" i="1"/>
  <c r="L10" i="1"/>
  <c r="G10" i="1"/>
  <c r="AL9" i="1"/>
  <c r="AK9" i="1"/>
  <c r="AF9" i="1"/>
  <c r="AA9" i="1"/>
  <c r="V9" i="1"/>
  <c r="Q9" i="1"/>
  <c r="L9" i="1"/>
  <c r="G9" i="1"/>
  <c r="AL8" i="1"/>
  <c r="AK8" i="1"/>
  <c r="AF8" i="1"/>
  <c r="AA8" i="1"/>
  <c r="V8" i="1"/>
  <c r="Q8" i="1"/>
  <c r="L8" i="1"/>
  <c r="G8" i="1"/>
  <c r="AL7" i="1"/>
  <c r="AK7" i="1"/>
  <c r="AF7" i="1"/>
  <c r="AA7" i="1"/>
  <c r="V7" i="1"/>
  <c r="V23" i="1" s="1"/>
  <c r="Q7" i="1"/>
  <c r="L7" i="1"/>
  <c r="G7" i="1"/>
  <c r="G23" i="1" l="1"/>
  <c r="AA23" i="1"/>
  <c r="L23" i="1"/>
  <c r="AF23" i="1"/>
  <c r="Q23" i="1"/>
  <c r="AK13" i="1"/>
  <c r="AK23" i="1" s="1"/>
  <c r="AL20" i="1"/>
  <c r="AL13" i="1"/>
  <c r="AL23" i="1" s="1"/>
</calcChain>
</file>

<file path=xl/sharedStrings.xml><?xml version="1.0" encoding="utf-8"?>
<sst xmlns="http://schemas.openxmlformats.org/spreadsheetml/2006/main" count="76" uniqueCount="33">
  <si>
    <t>№ п/п</t>
  </si>
  <si>
    <t>Адрес</t>
  </si>
  <si>
    <t>Ремонт кровли</t>
  </si>
  <si>
    <t>Замена дверных блоков</t>
  </si>
  <si>
    <t>Поверка приборов учета АИТП</t>
  </si>
  <si>
    <t>Ремонт межпанельных швов</t>
  </si>
  <si>
    <t xml:space="preserve">Устройство контура заземления </t>
  </si>
  <si>
    <t>Приорбретение и установка доводчиков</t>
  </si>
  <si>
    <t>Установка общедомовых узлов учета тепловой энергии, установка общедомовых приборов учета ГВС и ХВС, замена счетчика ХВС на вводе в дом, приобретение и установка насоса ГВС</t>
  </si>
  <si>
    <t>ИТОГО тыс. руб.</t>
  </si>
  <si>
    <t>План</t>
  </si>
  <si>
    <t>Факт</t>
  </si>
  <si>
    <t>Годовой экономический эффект, тыс. руб.</t>
  </si>
  <si>
    <t>Общая  сумма тыс. руб.</t>
  </si>
  <si>
    <t>Объем м²</t>
  </si>
  <si>
    <t>Объем шт.</t>
  </si>
  <si>
    <t>Объем п/м</t>
  </si>
  <si>
    <t>Олимпийская, д.15</t>
  </si>
  <si>
    <t>Олимпийская, д.21</t>
  </si>
  <si>
    <t>Набережная, д.159</t>
  </si>
  <si>
    <t>Олимпийская, д.13</t>
  </si>
  <si>
    <t>Нефтяников, д.7</t>
  </si>
  <si>
    <t>Олимпийская, д.17а</t>
  </si>
  <si>
    <t>Дорожников, д.7</t>
  </si>
  <si>
    <t>Нефтяников, д.6</t>
  </si>
  <si>
    <t>Строителей, д.7</t>
  </si>
  <si>
    <t>Строителей, д.9</t>
  </si>
  <si>
    <t>Набережная, д.84</t>
  </si>
  <si>
    <t>Береговая, д.49</t>
  </si>
  <si>
    <t>Береговая, д.49а</t>
  </si>
  <si>
    <t>Олимпийская, д.27</t>
  </si>
  <si>
    <t>Набережная, д.157</t>
  </si>
  <si>
    <t xml:space="preserve"> Отчет ООО "Проспект" о выполнении мероприятий по энергосбережению и повышению энергетической эффективности в 2016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</si>
</sst>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23"/>
  <sheetViews>
    <sheetView tabSelected="1" workbookViewId="0">
      <selection activeCell="I26" sqref="I26"/>
    </sheetView>
  </sheetViews>
  <sheetFormatPr defaultRowHeight="12.75" x14ac:dyDescent="0.2"/>
  <cols>
    <col min="1" max="1" width="5.7109375" style="6" customWidth="1"/>
    <col min="2" max="2" width="18.42578125" style="6" customWidth="1"/>
    <col min="3" max="16384" width="9.140625" style="6"/>
  </cols>
  <sheetData>
    <row r="2" spans="1:43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5"/>
      <c r="AN2" s="5"/>
      <c r="AO2" s="5"/>
      <c r="AP2" s="5"/>
      <c r="AQ2" s="5"/>
    </row>
    <row r="3" spans="1:43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43" s="8" customFormat="1" x14ac:dyDescent="0.25">
      <c r="A4" s="17" t="s">
        <v>0</v>
      </c>
      <c r="B4" s="17" t="s">
        <v>1</v>
      </c>
      <c r="C4" s="18" t="s">
        <v>2</v>
      </c>
      <c r="D4" s="19"/>
      <c r="E4" s="19"/>
      <c r="F4" s="19"/>
      <c r="G4" s="20"/>
      <c r="H4" s="18" t="s">
        <v>3</v>
      </c>
      <c r="I4" s="19"/>
      <c r="J4" s="19"/>
      <c r="K4" s="19"/>
      <c r="L4" s="20"/>
      <c r="M4" s="18" t="s">
        <v>4</v>
      </c>
      <c r="N4" s="19"/>
      <c r="O4" s="19"/>
      <c r="P4" s="19"/>
      <c r="Q4" s="20"/>
      <c r="R4" s="18" t="s">
        <v>5</v>
      </c>
      <c r="S4" s="19"/>
      <c r="T4" s="19"/>
      <c r="U4" s="19"/>
      <c r="V4" s="20"/>
      <c r="W4" s="18" t="s">
        <v>6</v>
      </c>
      <c r="X4" s="19"/>
      <c r="Y4" s="19"/>
      <c r="Z4" s="19"/>
      <c r="AA4" s="20"/>
      <c r="AB4" s="18" t="s">
        <v>7</v>
      </c>
      <c r="AC4" s="19"/>
      <c r="AD4" s="19"/>
      <c r="AE4" s="19"/>
      <c r="AF4" s="20"/>
      <c r="AG4" s="18" t="s">
        <v>8</v>
      </c>
      <c r="AH4" s="19"/>
      <c r="AI4" s="19"/>
      <c r="AJ4" s="19"/>
      <c r="AK4" s="20"/>
      <c r="AL4" s="21" t="s">
        <v>9</v>
      </c>
    </row>
    <row r="5" spans="1:43" s="8" customFormat="1" x14ac:dyDescent="0.25">
      <c r="A5" s="17"/>
      <c r="B5" s="17"/>
      <c r="C5" s="18" t="s">
        <v>10</v>
      </c>
      <c r="D5" s="20"/>
      <c r="E5" s="18" t="s">
        <v>11</v>
      </c>
      <c r="F5" s="20"/>
      <c r="G5" s="24" t="s">
        <v>12</v>
      </c>
      <c r="H5" s="18" t="s">
        <v>10</v>
      </c>
      <c r="I5" s="20"/>
      <c r="J5" s="18" t="s">
        <v>11</v>
      </c>
      <c r="K5" s="20"/>
      <c r="L5" s="24" t="s">
        <v>12</v>
      </c>
      <c r="M5" s="18" t="s">
        <v>10</v>
      </c>
      <c r="N5" s="20"/>
      <c r="O5" s="18" t="s">
        <v>11</v>
      </c>
      <c r="P5" s="20"/>
      <c r="Q5" s="24" t="s">
        <v>12</v>
      </c>
      <c r="R5" s="18" t="s">
        <v>10</v>
      </c>
      <c r="S5" s="20"/>
      <c r="T5" s="18" t="s">
        <v>11</v>
      </c>
      <c r="U5" s="20"/>
      <c r="V5" s="24" t="s">
        <v>12</v>
      </c>
      <c r="W5" s="18" t="s">
        <v>10</v>
      </c>
      <c r="X5" s="20"/>
      <c r="Y5" s="18" t="s">
        <v>11</v>
      </c>
      <c r="Z5" s="20"/>
      <c r="AA5" s="24" t="s">
        <v>12</v>
      </c>
      <c r="AB5" s="18" t="s">
        <v>10</v>
      </c>
      <c r="AC5" s="20"/>
      <c r="AD5" s="18" t="s">
        <v>11</v>
      </c>
      <c r="AE5" s="20"/>
      <c r="AF5" s="24" t="s">
        <v>12</v>
      </c>
      <c r="AG5" s="18" t="s">
        <v>10</v>
      </c>
      <c r="AH5" s="20"/>
      <c r="AI5" s="18" t="s">
        <v>11</v>
      </c>
      <c r="AJ5" s="20"/>
      <c r="AK5" s="24" t="s">
        <v>12</v>
      </c>
      <c r="AL5" s="22"/>
    </row>
    <row r="6" spans="1:43" s="8" customFormat="1" ht="59.25" x14ac:dyDescent="0.25">
      <c r="A6" s="17"/>
      <c r="B6" s="17"/>
      <c r="C6" s="9" t="s">
        <v>13</v>
      </c>
      <c r="D6" s="9" t="s">
        <v>14</v>
      </c>
      <c r="E6" s="9" t="s">
        <v>13</v>
      </c>
      <c r="F6" s="9" t="s">
        <v>14</v>
      </c>
      <c r="G6" s="25"/>
      <c r="H6" s="9" t="s">
        <v>13</v>
      </c>
      <c r="I6" s="9" t="s">
        <v>15</v>
      </c>
      <c r="J6" s="9" t="s">
        <v>13</v>
      </c>
      <c r="K6" s="9" t="s">
        <v>15</v>
      </c>
      <c r="L6" s="25"/>
      <c r="M6" s="9" t="s">
        <v>13</v>
      </c>
      <c r="N6" s="9" t="s">
        <v>15</v>
      </c>
      <c r="O6" s="9" t="s">
        <v>13</v>
      </c>
      <c r="P6" s="9" t="s">
        <v>15</v>
      </c>
      <c r="Q6" s="25"/>
      <c r="R6" s="9" t="s">
        <v>13</v>
      </c>
      <c r="S6" s="9" t="s">
        <v>16</v>
      </c>
      <c r="T6" s="9" t="s">
        <v>13</v>
      </c>
      <c r="U6" s="9" t="s">
        <v>16</v>
      </c>
      <c r="V6" s="25"/>
      <c r="W6" s="9" t="s">
        <v>13</v>
      </c>
      <c r="X6" s="9" t="s">
        <v>15</v>
      </c>
      <c r="Y6" s="9" t="s">
        <v>13</v>
      </c>
      <c r="Z6" s="9" t="s">
        <v>15</v>
      </c>
      <c r="AA6" s="25"/>
      <c r="AB6" s="9" t="s">
        <v>13</v>
      </c>
      <c r="AC6" s="9" t="s">
        <v>15</v>
      </c>
      <c r="AD6" s="9" t="s">
        <v>13</v>
      </c>
      <c r="AE6" s="9" t="s">
        <v>15</v>
      </c>
      <c r="AF6" s="25"/>
      <c r="AG6" s="9" t="s">
        <v>13</v>
      </c>
      <c r="AH6" s="9" t="s">
        <v>15</v>
      </c>
      <c r="AI6" s="9" t="s">
        <v>13</v>
      </c>
      <c r="AJ6" s="9" t="s">
        <v>15</v>
      </c>
      <c r="AK6" s="25"/>
      <c r="AL6" s="23"/>
    </row>
    <row r="7" spans="1:43" s="8" customFormat="1" ht="14.25" customHeight="1" x14ac:dyDescent="0.25">
      <c r="A7" s="10">
        <v>1</v>
      </c>
      <c r="B7" s="1" t="s">
        <v>17</v>
      </c>
      <c r="C7" s="10"/>
      <c r="D7" s="10"/>
      <c r="E7" s="11"/>
      <c r="F7" s="11"/>
      <c r="G7" s="11">
        <f>E7/10</f>
        <v>0</v>
      </c>
      <c r="H7" s="11"/>
      <c r="I7" s="11"/>
      <c r="J7" s="11"/>
      <c r="K7" s="11"/>
      <c r="L7" s="11">
        <f>J7/10</f>
        <v>0</v>
      </c>
      <c r="M7" s="11"/>
      <c r="N7" s="11"/>
      <c r="O7" s="11"/>
      <c r="P7" s="11"/>
      <c r="Q7" s="11">
        <f>O7/10</f>
        <v>0</v>
      </c>
      <c r="R7" s="2">
        <v>34.5</v>
      </c>
      <c r="S7" s="3">
        <v>30</v>
      </c>
      <c r="T7" s="2">
        <v>34.5</v>
      </c>
      <c r="U7" s="3">
        <v>30</v>
      </c>
      <c r="V7" s="11">
        <f>T7/10</f>
        <v>3.45</v>
      </c>
      <c r="W7" s="11"/>
      <c r="X7" s="11"/>
      <c r="Y7" s="11"/>
      <c r="Z7" s="11"/>
      <c r="AA7" s="11">
        <f>Y7/10</f>
        <v>0</v>
      </c>
      <c r="AB7" s="11"/>
      <c r="AC7" s="11"/>
      <c r="AD7" s="11"/>
      <c r="AE7" s="11"/>
      <c r="AF7" s="11">
        <f>AD7/10</f>
        <v>0</v>
      </c>
      <c r="AG7" s="11"/>
      <c r="AH7" s="11"/>
      <c r="AI7" s="12"/>
      <c r="AJ7" s="11"/>
      <c r="AK7" s="11">
        <f>AI7/10</f>
        <v>0</v>
      </c>
      <c r="AL7" s="11">
        <f>E7+J7+O7+T7+Y7+AD7+AI7</f>
        <v>34.5</v>
      </c>
    </row>
    <row r="8" spans="1:43" s="8" customFormat="1" ht="15" customHeight="1" x14ac:dyDescent="0.25">
      <c r="A8" s="10">
        <v>2</v>
      </c>
      <c r="B8" s="1" t="s">
        <v>18</v>
      </c>
      <c r="C8" s="10"/>
      <c r="D8" s="10"/>
      <c r="E8" s="11"/>
      <c r="F8" s="11"/>
      <c r="G8" s="11">
        <f t="shared" ref="G8:G22" si="0">E8/10</f>
        <v>0</v>
      </c>
      <c r="H8" s="11"/>
      <c r="I8" s="11"/>
      <c r="J8" s="11"/>
      <c r="K8" s="11"/>
      <c r="L8" s="11">
        <f t="shared" ref="L8:L22" si="1">J8/10</f>
        <v>0</v>
      </c>
      <c r="M8" s="11"/>
      <c r="N8" s="11"/>
      <c r="O8" s="11"/>
      <c r="P8" s="11"/>
      <c r="Q8" s="11">
        <f t="shared" ref="Q8:Q22" si="2">O8/10</f>
        <v>0</v>
      </c>
      <c r="R8" s="2">
        <v>172.5</v>
      </c>
      <c r="S8" s="3">
        <v>150</v>
      </c>
      <c r="T8" s="2">
        <v>172.5</v>
      </c>
      <c r="U8" s="3">
        <v>150</v>
      </c>
      <c r="V8" s="11">
        <f t="shared" ref="V8:V22" si="3">T8/10</f>
        <v>17.25</v>
      </c>
      <c r="W8" s="11"/>
      <c r="X8" s="11"/>
      <c r="Y8" s="11"/>
      <c r="Z8" s="11"/>
      <c r="AA8" s="11">
        <f t="shared" ref="AA8:AA22" si="4">Y8/10</f>
        <v>0</v>
      </c>
      <c r="AB8" s="11"/>
      <c r="AC8" s="11"/>
      <c r="AD8" s="11"/>
      <c r="AE8" s="11"/>
      <c r="AF8" s="11">
        <f t="shared" ref="AF8:AF22" si="5">AD8/10</f>
        <v>0</v>
      </c>
      <c r="AG8" s="11"/>
      <c r="AH8" s="11"/>
      <c r="AI8" s="12"/>
      <c r="AJ8" s="11"/>
      <c r="AK8" s="11">
        <f t="shared" ref="AK8:AK22" si="6">AI8/10</f>
        <v>0</v>
      </c>
      <c r="AL8" s="11">
        <f t="shared" ref="AL8:AL22" si="7">E8+J8+O8+T8+Y8+AD8+AI8</f>
        <v>172.5</v>
      </c>
    </row>
    <row r="9" spans="1:43" s="8" customFormat="1" ht="13.5" customHeight="1" x14ac:dyDescent="0.25">
      <c r="A9" s="10">
        <v>3</v>
      </c>
      <c r="B9" s="4" t="s">
        <v>19</v>
      </c>
      <c r="C9" s="2">
        <v>54.008600000000001</v>
      </c>
      <c r="D9" s="3">
        <v>45</v>
      </c>
      <c r="E9" s="2">
        <v>54.008600000000001</v>
      </c>
      <c r="F9" s="3">
        <v>45</v>
      </c>
      <c r="G9" s="11">
        <f t="shared" si="0"/>
        <v>5.4008599999999998</v>
      </c>
      <c r="H9" s="11"/>
      <c r="I9" s="11"/>
      <c r="J9" s="11"/>
      <c r="K9" s="11"/>
      <c r="L9" s="11">
        <f t="shared" si="1"/>
        <v>0</v>
      </c>
      <c r="M9" s="11"/>
      <c r="N9" s="11"/>
      <c r="O9" s="11"/>
      <c r="P9" s="11"/>
      <c r="Q9" s="11">
        <f t="shared" si="2"/>
        <v>0</v>
      </c>
      <c r="R9" s="11"/>
      <c r="S9" s="11"/>
      <c r="T9" s="11"/>
      <c r="U9" s="11"/>
      <c r="V9" s="11">
        <f t="shared" si="3"/>
        <v>0</v>
      </c>
      <c r="W9" s="11"/>
      <c r="X9" s="11"/>
      <c r="Y9" s="11"/>
      <c r="Z9" s="11"/>
      <c r="AA9" s="11">
        <f t="shared" si="4"/>
        <v>0</v>
      </c>
      <c r="AB9" s="11"/>
      <c r="AC9" s="11"/>
      <c r="AD9" s="11"/>
      <c r="AE9" s="11"/>
      <c r="AF9" s="11">
        <f t="shared" si="5"/>
        <v>0</v>
      </c>
      <c r="AG9" s="11"/>
      <c r="AH9" s="11"/>
      <c r="AI9" s="12"/>
      <c r="AJ9" s="11"/>
      <c r="AK9" s="11">
        <f t="shared" si="6"/>
        <v>0</v>
      </c>
      <c r="AL9" s="11">
        <f t="shared" si="7"/>
        <v>54.008600000000001</v>
      </c>
    </row>
    <row r="10" spans="1:43" s="8" customFormat="1" ht="14.25" customHeight="1" x14ac:dyDescent="0.25">
      <c r="A10" s="10">
        <v>4</v>
      </c>
      <c r="B10" s="1" t="s">
        <v>20</v>
      </c>
      <c r="C10" s="2">
        <v>80.013440000000003</v>
      </c>
      <c r="D10" s="3">
        <v>73</v>
      </c>
      <c r="E10" s="2">
        <v>80.013440000000003</v>
      </c>
      <c r="F10" s="3">
        <v>73</v>
      </c>
      <c r="G10" s="11">
        <f t="shared" si="0"/>
        <v>8.0013439999999996</v>
      </c>
      <c r="H10" s="11"/>
      <c r="I10" s="11"/>
      <c r="J10" s="11"/>
      <c r="K10" s="11"/>
      <c r="L10" s="11">
        <f t="shared" si="1"/>
        <v>0</v>
      </c>
      <c r="M10" s="11"/>
      <c r="N10" s="11"/>
      <c r="O10" s="11"/>
      <c r="P10" s="11"/>
      <c r="Q10" s="11">
        <f t="shared" si="2"/>
        <v>0</v>
      </c>
      <c r="R10" s="11"/>
      <c r="S10" s="11"/>
      <c r="T10" s="11"/>
      <c r="U10" s="11"/>
      <c r="V10" s="11">
        <f t="shared" si="3"/>
        <v>0</v>
      </c>
      <c r="W10" s="11"/>
      <c r="X10" s="11"/>
      <c r="Y10" s="11"/>
      <c r="Z10" s="11"/>
      <c r="AA10" s="11">
        <f t="shared" si="4"/>
        <v>0</v>
      </c>
      <c r="AB10" s="11"/>
      <c r="AC10" s="11"/>
      <c r="AD10" s="11"/>
      <c r="AE10" s="11"/>
      <c r="AF10" s="11">
        <f t="shared" si="5"/>
        <v>0</v>
      </c>
      <c r="AG10" s="11"/>
      <c r="AH10" s="11"/>
      <c r="AI10" s="11"/>
      <c r="AJ10" s="11"/>
      <c r="AK10" s="11">
        <f t="shared" si="6"/>
        <v>0</v>
      </c>
      <c r="AL10" s="11">
        <f t="shared" si="7"/>
        <v>80.013440000000003</v>
      </c>
    </row>
    <row r="11" spans="1:43" ht="13.5" customHeight="1" x14ac:dyDescent="0.2">
      <c r="A11" s="10">
        <v>5</v>
      </c>
      <c r="B11" s="1" t="s">
        <v>18</v>
      </c>
      <c r="C11" s="2">
        <v>89.97972</v>
      </c>
      <c r="D11" s="3">
        <v>84</v>
      </c>
      <c r="E11" s="2">
        <v>89.97972</v>
      </c>
      <c r="F11" s="3">
        <v>84</v>
      </c>
      <c r="G11" s="11">
        <f t="shared" si="0"/>
        <v>8.9979720000000007</v>
      </c>
      <c r="H11" s="13"/>
      <c r="I11" s="13"/>
      <c r="J11" s="13"/>
      <c r="K11" s="13"/>
      <c r="L11" s="11">
        <f t="shared" si="1"/>
        <v>0</v>
      </c>
      <c r="M11" s="13"/>
      <c r="N11" s="13"/>
      <c r="O11" s="13"/>
      <c r="P11" s="13"/>
      <c r="Q11" s="11">
        <f t="shared" si="2"/>
        <v>0</v>
      </c>
      <c r="R11" s="13"/>
      <c r="S11" s="13"/>
      <c r="T11" s="13"/>
      <c r="U11" s="13"/>
      <c r="V11" s="11">
        <f t="shared" si="3"/>
        <v>0</v>
      </c>
      <c r="W11" s="13"/>
      <c r="X11" s="13"/>
      <c r="Y11" s="13"/>
      <c r="Z11" s="13"/>
      <c r="AA11" s="11">
        <f t="shared" si="4"/>
        <v>0</v>
      </c>
      <c r="AB11" s="3">
        <v>5.84</v>
      </c>
      <c r="AC11" s="3">
        <v>4</v>
      </c>
      <c r="AD11" s="3">
        <v>5.84</v>
      </c>
      <c r="AE11" s="3">
        <v>4</v>
      </c>
      <c r="AF11" s="11">
        <f t="shared" si="5"/>
        <v>0.58399999999999996</v>
      </c>
      <c r="AG11" s="11"/>
      <c r="AH11" s="11"/>
      <c r="AI11" s="11"/>
      <c r="AJ11" s="11"/>
      <c r="AK11" s="11">
        <f t="shared" si="6"/>
        <v>0</v>
      </c>
      <c r="AL11" s="11">
        <f t="shared" si="7"/>
        <v>95.819720000000004</v>
      </c>
      <c r="AM11" s="8"/>
    </row>
    <row r="12" spans="1:43" ht="14.25" customHeight="1" x14ac:dyDescent="0.2">
      <c r="A12" s="10">
        <v>6</v>
      </c>
      <c r="B12" s="1" t="s">
        <v>21</v>
      </c>
      <c r="C12" s="2">
        <v>59.512999999999998</v>
      </c>
      <c r="D12" s="3">
        <v>8</v>
      </c>
      <c r="E12" s="2">
        <v>59.512999999999998</v>
      </c>
      <c r="F12" s="3">
        <v>8</v>
      </c>
      <c r="G12" s="11">
        <f t="shared" si="0"/>
        <v>5.9512999999999998</v>
      </c>
      <c r="H12" s="13"/>
      <c r="I12" s="13"/>
      <c r="J12" s="13"/>
      <c r="K12" s="13"/>
      <c r="L12" s="11">
        <f t="shared" si="1"/>
        <v>0</v>
      </c>
      <c r="M12" s="13"/>
      <c r="N12" s="13"/>
      <c r="O12" s="13"/>
      <c r="P12" s="13"/>
      <c r="Q12" s="11">
        <f t="shared" si="2"/>
        <v>0</v>
      </c>
      <c r="R12" s="13"/>
      <c r="S12" s="13"/>
      <c r="T12" s="13"/>
      <c r="U12" s="13"/>
      <c r="V12" s="11">
        <f t="shared" si="3"/>
        <v>0</v>
      </c>
      <c r="W12" s="13"/>
      <c r="X12" s="13"/>
      <c r="Y12" s="13"/>
      <c r="Z12" s="13"/>
      <c r="AA12" s="11">
        <f t="shared" si="4"/>
        <v>0</v>
      </c>
      <c r="AB12" s="3">
        <v>5.84</v>
      </c>
      <c r="AC12" s="3">
        <v>4</v>
      </c>
      <c r="AD12" s="3">
        <v>5.84</v>
      </c>
      <c r="AE12" s="3">
        <v>4</v>
      </c>
      <c r="AF12" s="11">
        <f t="shared" si="5"/>
        <v>0.58399999999999996</v>
      </c>
      <c r="AG12" s="13"/>
      <c r="AH12" s="13"/>
      <c r="AI12" s="13"/>
      <c r="AJ12" s="13"/>
      <c r="AK12" s="11">
        <f t="shared" si="6"/>
        <v>0</v>
      </c>
      <c r="AL12" s="11">
        <f t="shared" si="7"/>
        <v>65.352999999999994</v>
      </c>
      <c r="AM12" s="8"/>
    </row>
    <row r="13" spans="1:43" ht="15" customHeight="1" x14ac:dyDescent="0.2">
      <c r="A13" s="10">
        <v>7</v>
      </c>
      <c r="B13" s="1" t="s">
        <v>22</v>
      </c>
      <c r="C13" s="13"/>
      <c r="D13" s="13"/>
      <c r="E13" s="13"/>
      <c r="F13" s="13"/>
      <c r="G13" s="11">
        <f t="shared" si="0"/>
        <v>0</v>
      </c>
      <c r="H13" s="13"/>
      <c r="I13" s="13"/>
      <c r="J13" s="13"/>
      <c r="K13" s="13"/>
      <c r="L13" s="11">
        <f t="shared" si="1"/>
        <v>0</v>
      </c>
      <c r="M13" s="2">
        <v>25.364999999999998</v>
      </c>
      <c r="N13" s="3">
        <v>2</v>
      </c>
      <c r="O13" s="2">
        <v>25.364999999999998</v>
      </c>
      <c r="P13" s="3">
        <v>2</v>
      </c>
      <c r="Q13" s="11">
        <f t="shared" si="2"/>
        <v>2.5364999999999998</v>
      </c>
      <c r="R13" s="13"/>
      <c r="S13" s="13"/>
      <c r="T13" s="13"/>
      <c r="U13" s="13"/>
      <c r="V13" s="11">
        <f t="shared" si="3"/>
        <v>0</v>
      </c>
      <c r="W13" s="13"/>
      <c r="X13" s="13"/>
      <c r="Y13" s="13"/>
      <c r="Z13" s="13"/>
      <c r="AA13" s="11">
        <f t="shared" si="4"/>
        <v>0</v>
      </c>
      <c r="AB13" s="13"/>
      <c r="AC13" s="13"/>
      <c r="AD13" s="13"/>
      <c r="AE13" s="13"/>
      <c r="AF13" s="11">
        <f t="shared" si="5"/>
        <v>0</v>
      </c>
      <c r="AG13" s="13">
        <v>0</v>
      </c>
      <c r="AH13" s="13">
        <v>0</v>
      </c>
      <c r="AI13" s="13">
        <f>5.9*2</f>
        <v>11.8</v>
      </c>
      <c r="AJ13" s="13">
        <v>2</v>
      </c>
      <c r="AK13" s="11">
        <f t="shared" si="6"/>
        <v>1.1800000000000002</v>
      </c>
      <c r="AL13" s="11">
        <f t="shared" si="7"/>
        <v>37.164999999999999</v>
      </c>
      <c r="AM13" s="8"/>
    </row>
    <row r="14" spans="1:43" ht="13.5" customHeight="1" x14ac:dyDescent="0.2">
      <c r="A14" s="10">
        <v>8</v>
      </c>
      <c r="B14" s="1" t="s">
        <v>23</v>
      </c>
      <c r="C14" s="14"/>
      <c r="D14" s="14"/>
      <c r="E14" s="14"/>
      <c r="F14" s="14"/>
      <c r="G14" s="11">
        <f t="shared" si="0"/>
        <v>0</v>
      </c>
      <c r="H14" s="14"/>
      <c r="I14" s="14"/>
      <c r="J14" s="14"/>
      <c r="K14" s="14"/>
      <c r="L14" s="11">
        <f t="shared" si="1"/>
        <v>0</v>
      </c>
      <c r="M14" s="3">
        <v>18.649999999999999</v>
      </c>
      <c r="N14" s="3">
        <v>2</v>
      </c>
      <c r="O14" s="3">
        <v>18.649999999999999</v>
      </c>
      <c r="P14" s="3">
        <v>2</v>
      </c>
      <c r="Q14" s="11">
        <f t="shared" si="2"/>
        <v>1.8649999999999998</v>
      </c>
      <c r="R14" s="14"/>
      <c r="S14" s="14"/>
      <c r="T14" s="14"/>
      <c r="U14" s="14"/>
      <c r="V14" s="11">
        <f t="shared" si="3"/>
        <v>0</v>
      </c>
      <c r="W14" s="14"/>
      <c r="X14" s="14"/>
      <c r="Y14" s="14"/>
      <c r="Z14" s="14"/>
      <c r="AA14" s="11">
        <f t="shared" si="4"/>
        <v>0</v>
      </c>
      <c r="AB14" s="14"/>
      <c r="AC14" s="14"/>
      <c r="AD14" s="14"/>
      <c r="AE14" s="14"/>
      <c r="AF14" s="11">
        <f t="shared" si="5"/>
        <v>0</v>
      </c>
      <c r="AG14" s="14"/>
      <c r="AH14" s="14"/>
      <c r="AI14" s="14"/>
      <c r="AJ14" s="14"/>
      <c r="AK14" s="11">
        <f t="shared" si="6"/>
        <v>0</v>
      </c>
      <c r="AL14" s="11">
        <f t="shared" si="7"/>
        <v>18.649999999999999</v>
      </c>
      <c r="AM14" s="8"/>
    </row>
    <row r="15" spans="1:43" ht="13.5" customHeight="1" x14ac:dyDescent="0.2">
      <c r="A15" s="10">
        <v>9</v>
      </c>
      <c r="B15" s="1" t="s">
        <v>24</v>
      </c>
      <c r="C15" s="14"/>
      <c r="D15" s="14"/>
      <c r="E15" s="14"/>
      <c r="F15" s="14"/>
      <c r="G15" s="11">
        <f t="shared" si="0"/>
        <v>0</v>
      </c>
      <c r="H15" s="14"/>
      <c r="I15" s="14"/>
      <c r="J15" s="14"/>
      <c r="K15" s="14"/>
      <c r="L15" s="11">
        <f t="shared" si="1"/>
        <v>0</v>
      </c>
      <c r="M15" s="3">
        <v>17.25</v>
      </c>
      <c r="N15" s="3">
        <v>1</v>
      </c>
      <c r="O15" s="3">
        <v>17.25</v>
      </c>
      <c r="P15" s="3">
        <v>1</v>
      </c>
      <c r="Q15" s="11">
        <f t="shared" si="2"/>
        <v>1.7250000000000001</v>
      </c>
      <c r="R15" s="14"/>
      <c r="S15" s="14"/>
      <c r="T15" s="14"/>
      <c r="U15" s="14"/>
      <c r="V15" s="11">
        <f t="shared" si="3"/>
        <v>0</v>
      </c>
      <c r="W15" s="14"/>
      <c r="X15" s="14"/>
      <c r="Y15" s="14"/>
      <c r="Z15" s="14"/>
      <c r="AA15" s="11">
        <f t="shared" si="4"/>
        <v>0</v>
      </c>
      <c r="AB15" s="3">
        <v>5.84</v>
      </c>
      <c r="AC15" s="3">
        <v>4</v>
      </c>
      <c r="AD15" s="3">
        <v>5.84</v>
      </c>
      <c r="AE15" s="3">
        <v>4</v>
      </c>
      <c r="AF15" s="11">
        <f t="shared" si="5"/>
        <v>0.58399999999999996</v>
      </c>
      <c r="AG15" s="14">
        <v>0</v>
      </c>
      <c r="AH15" s="14">
        <v>0</v>
      </c>
      <c r="AI15" s="14">
        <f>5.9*2</f>
        <v>11.8</v>
      </c>
      <c r="AJ15" s="14">
        <v>2</v>
      </c>
      <c r="AK15" s="11">
        <f t="shared" si="6"/>
        <v>1.1800000000000002</v>
      </c>
      <c r="AL15" s="11">
        <f t="shared" si="7"/>
        <v>34.89</v>
      </c>
      <c r="AM15" s="8"/>
    </row>
    <row r="16" spans="1:43" ht="13.5" customHeight="1" x14ac:dyDescent="0.2">
      <c r="A16" s="10">
        <v>10</v>
      </c>
      <c r="B16" s="1" t="s">
        <v>25</v>
      </c>
      <c r="C16" s="14"/>
      <c r="D16" s="14"/>
      <c r="E16" s="14"/>
      <c r="F16" s="14"/>
      <c r="G16" s="11">
        <f t="shared" si="0"/>
        <v>0</v>
      </c>
      <c r="H16" s="14"/>
      <c r="I16" s="14"/>
      <c r="J16" s="14"/>
      <c r="K16" s="14"/>
      <c r="L16" s="11">
        <f t="shared" si="1"/>
        <v>0</v>
      </c>
      <c r="M16" s="2">
        <v>64.084999999999994</v>
      </c>
      <c r="N16" s="3">
        <v>2</v>
      </c>
      <c r="O16" s="2">
        <v>64.084999999999994</v>
      </c>
      <c r="P16" s="3">
        <v>2</v>
      </c>
      <c r="Q16" s="11">
        <f t="shared" si="2"/>
        <v>6.4084999999999992</v>
      </c>
      <c r="R16" s="14"/>
      <c r="S16" s="14"/>
      <c r="T16" s="14"/>
      <c r="U16" s="14"/>
      <c r="V16" s="11">
        <f t="shared" si="3"/>
        <v>0</v>
      </c>
      <c r="W16" s="14"/>
      <c r="X16" s="14"/>
      <c r="Y16" s="14"/>
      <c r="Z16" s="14"/>
      <c r="AA16" s="11">
        <f t="shared" si="4"/>
        <v>0</v>
      </c>
      <c r="AB16" s="3">
        <v>2.97</v>
      </c>
      <c r="AC16" s="3">
        <v>2</v>
      </c>
      <c r="AD16" s="3">
        <v>2.97</v>
      </c>
      <c r="AE16" s="3">
        <v>2</v>
      </c>
      <c r="AF16" s="11">
        <f t="shared" si="5"/>
        <v>0.29700000000000004</v>
      </c>
      <c r="AG16" s="14"/>
      <c r="AH16" s="14"/>
      <c r="AI16" s="14"/>
      <c r="AJ16" s="14"/>
      <c r="AK16" s="11">
        <f t="shared" si="6"/>
        <v>0</v>
      </c>
      <c r="AL16" s="11">
        <f t="shared" si="7"/>
        <v>67.054999999999993</v>
      </c>
      <c r="AM16" s="8"/>
    </row>
    <row r="17" spans="1:39" ht="16.5" customHeight="1" x14ac:dyDescent="0.2">
      <c r="A17" s="10">
        <v>11</v>
      </c>
      <c r="B17" s="1" t="s">
        <v>26</v>
      </c>
      <c r="C17" s="14"/>
      <c r="D17" s="14"/>
      <c r="E17" s="14"/>
      <c r="F17" s="14"/>
      <c r="G17" s="11">
        <f t="shared" si="0"/>
        <v>0</v>
      </c>
      <c r="H17" s="14"/>
      <c r="I17" s="14"/>
      <c r="J17" s="14"/>
      <c r="K17" s="14"/>
      <c r="L17" s="11">
        <f t="shared" si="1"/>
        <v>0</v>
      </c>
      <c r="M17" s="2">
        <v>3.0249999999999999</v>
      </c>
      <c r="N17" s="3">
        <v>1</v>
      </c>
      <c r="O17" s="2">
        <v>3.0249999999999999</v>
      </c>
      <c r="P17" s="3">
        <v>1</v>
      </c>
      <c r="Q17" s="11">
        <f t="shared" si="2"/>
        <v>0.30249999999999999</v>
      </c>
      <c r="R17" s="14"/>
      <c r="S17" s="14"/>
      <c r="T17" s="14"/>
      <c r="U17" s="14"/>
      <c r="V17" s="11">
        <f t="shared" si="3"/>
        <v>0</v>
      </c>
      <c r="W17" s="14"/>
      <c r="X17" s="14"/>
      <c r="Y17" s="14"/>
      <c r="Z17" s="14"/>
      <c r="AA17" s="11">
        <f t="shared" si="4"/>
        <v>0</v>
      </c>
      <c r="AB17" s="3">
        <v>5.84</v>
      </c>
      <c r="AC17" s="3">
        <v>4</v>
      </c>
      <c r="AD17" s="3">
        <v>5.84</v>
      </c>
      <c r="AE17" s="3">
        <v>4</v>
      </c>
      <c r="AF17" s="11">
        <f t="shared" si="5"/>
        <v>0.58399999999999996</v>
      </c>
      <c r="AG17" s="14"/>
      <c r="AH17" s="14"/>
      <c r="AI17" s="14"/>
      <c r="AJ17" s="14"/>
      <c r="AK17" s="11">
        <f t="shared" si="6"/>
        <v>0</v>
      </c>
      <c r="AL17" s="11">
        <f t="shared" si="7"/>
        <v>8.8650000000000002</v>
      </c>
      <c r="AM17" s="8"/>
    </row>
    <row r="18" spans="1:39" ht="16.5" customHeight="1" x14ac:dyDescent="0.2">
      <c r="A18" s="10">
        <v>12</v>
      </c>
      <c r="B18" s="4" t="s">
        <v>27</v>
      </c>
      <c r="C18" s="13"/>
      <c r="D18" s="13"/>
      <c r="E18" s="13"/>
      <c r="F18" s="13"/>
      <c r="G18" s="11">
        <f t="shared" si="0"/>
        <v>0</v>
      </c>
      <c r="H18" s="3">
        <v>36</v>
      </c>
      <c r="I18" s="3">
        <v>2</v>
      </c>
      <c r="J18" s="3">
        <v>36</v>
      </c>
      <c r="K18" s="3">
        <v>2</v>
      </c>
      <c r="L18" s="11">
        <f t="shared" si="1"/>
        <v>3.6</v>
      </c>
      <c r="M18" s="13"/>
      <c r="N18" s="13"/>
      <c r="O18" s="13"/>
      <c r="P18" s="13"/>
      <c r="Q18" s="11">
        <f t="shared" si="2"/>
        <v>0</v>
      </c>
      <c r="R18" s="13"/>
      <c r="S18" s="13"/>
      <c r="T18" s="13"/>
      <c r="U18" s="13"/>
      <c r="V18" s="11">
        <f t="shared" si="3"/>
        <v>0</v>
      </c>
      <c r="W18" s="13"/>
      <c r="X18" s="13"/>
      <c r="Y18" s="13"/>
      <c r="Z18" s="13"/>
      <c r="AA18" s="11">
        <f t="shared" si="4"/>
        <v>0</v>
      </c>
      <c r="AB18" s="13"/>
      <c r="AC18" s="13"/>
      <c r="AD18" s="13"/>
      <c r="AE18" s="13"/>
      <c r="AF18" s="11">
        <f t="shared" si="5"/>
        <v>0</v>
      </c>
      <c r="AG18" s="13">
        <v>0</v>
      </c>
      <c r="AH18" s="13">
        <v>0</v>
      </c>
      <c r="AI18" s="13">
        <v>10</v>
      </c>
      <c r="AJ18" s="13">
        <v>1</v>
      </c>
      <c r="AK18" s="11">
        <f t="shared" si="6"/>
        <v>1</v>
      </c>
      <c r="AL18" s="11">
        <f t="shared" si="7"/>
        <v>46</v>
      </c>
      <c r="AM18" s="8"/>
    </row>
    <row r="19" spans="1:39" ht="14.25" customHeight="1" x14ac:dyDescent="0.2">
      <c r="A19" s="10">
        <v>13</v>
      </c>
      <c r="B19" s="4" t="s">
        <v>28</v>
      </c>
      <c r="C19" s="13"/>
      <c r="D19" s="13"/>
      <c r="E19" s="13"/>
      <c r="F19" s="13"/>
      <c r="G19" s="11">
        <f t="shared" si="0"/>
        <v>0</v>
      </c>
      <c r="H19" s="3">
        <v>37.6</v>
      </c>
      <c r="I19" s="3">
        <v>1</v>
      </c>
      <c r="J19" s="3">
        <v>37.6</v>
      </c>
      <c r="K19" s="3">
        <v>1</v>
      </c>
      <c r="L19" s="11">
        <f t="shared" si="1"/>
        <v>3.7600000000000002</v>
      </c>
      <c r="M19" s="13"/>
      <c r="N19" s="13"/>
      <c r="O19" s="13"/>
      <c r="P19" s="13"/>
      <c r="Q19" s="11">
        <f t="shared" si="2"/>
        <v>0</v>
      </c>
      <c r="R19" s="13"/>
      <c r="S19" s="13"/>
      <c r="T19" s="13"/>
      <c r="U19" s="13"/>
      <c r="V19" s="11">
        <f t="shared" si="3"/>
        <v>0</v>
      </c>
      <c r="W19" s="13"/>
      <c r="X19" s="13"/>
      <c r="Y19" s="13"/>
      <c r="Z19" s="13"/>
      <c r="AA19" s="11">
        <f t="shared" si="4"/>
        <v>0</v>
      </c>
      <c r="AB19" s="13"/>
      <c r="AC19" s="13"/>
      <c r="AD19" s="13"/>
      <c r="AE19" s="13"/>
      <c r="AF19" s="11">
        <f t="shared" si="5"/>
        <v>0</v>
      </c>
      <c r="AG19" s="13"/>
      <c r="AH19" s="13"/>
      <c r="AI19" s="13"/>
      <c r="AJ19" s="13"/>
      <c r="AK19" s="11">
        <f t="shared" si="6"/>
        <v>0</v>
      </c>
      <c r="AL19" s="11">
        <f t="shared" si="7"/>
        <v>37.6</v>
      </c>
      <c r="AM19" s="8"/>
    </row>
    <row r="20" spans="1:39" ht="12" customHeight="1" x14ac:dyDescent="0.2">
      <c r="A20" s="10">
        <v>14</v>
      </c>
      <c r="B20" s="4" t="s">
        <v>29</v>
      </c>
      <c r="C20" s="13"/>
      <c r="D20" s="13"/>
      <c r="E20" s="13"/>
      <c r="F20" s="13"/>
      <c r="G20" s="11">
        <f t="shared" si="0"/>
        <v>0</v>
      </c>
      <c r="H20" s="3">
        <f>37.6*2</f>
        <v>75.2</v>
      </c>
      <c r="I20" s="3">
        <v>2</v>
      </c>
      <c r="J20" s="3">
        <f>37.6*2</f>
        <v>75.2</v>
      </c>
      <c r="K20" s="3">
        <v>2</v>
      </c>
      <c r="L20" s="11">
        <f t="shared" si="1"/>
        <v>7.5200000000000005</v>
      </c>
      <c r="M20" s="13"/>
      <c r="N20" s="13"/>
      <c r="O20" s="13"/>
      <c r="P20" s="13"/>
      <c r="Q20" s="11">
        <f t="shared" si="2"/>
        <v>0</v>
      </c>
      <c r="R20" s="13"/>
      <c r="S20" s="13"/>
      <c r="T20" s="13"/>
      <c r="U20" s="13"/>
      <c r="V20" s="11">
        <f t="shared" si="3"/>
        <v>0</v>
      </c>
      <c r="W20" s="13"/>
      <c r="X20" s="13"/>
      <c r="Y20" s="13"/>
      <c r="Z20" s="13"/>
      <c r="AA20" s="11">
        <f t="shared" si="4"/>
        <v>0</v>
      </c>
      <c r="AB20" s="3">
        <v>5.84</v>
      </c>
      <c r="AC20" s="3">
        <v>4</v>
      </c>
      <c r="AD20" s="3">
        <v>5.84</v>
      </c>
      <c r="AE20" s="3">
        <v>4</v>
      </c>
      <c r="AF20" s="11">
        <f t="shared" si="5"/>
        <v>0.58399999999999996</v>
      </c>
      <c r="AG20" s="13"/>
      <c r="AH20" s="13"/>
      <c r="AI20" s="13"/>
      <c r="AJ20" s="13"/>
      <c r="AK20" s="11">
        <f t="shared" si="6"/>
        <v>0</v>
      </c>
      <c r="AL20" s="11">
        <f t="shared" si="7"/>
        <v>81.040000000000006</v>
      </c>
      <c r="AM20" s="8"/>
    </row>
    <row r="21" spans="1:39" ht="13.5" customHeight="1" x14ac:dyDescent="0.2">
      <c r="A21" s="10">
        <v>15</v>
      </c>
      <c r="B21" s="1" t="s">
        <v>30</v>
      </c>
      <c r="C21" s="13"/>
      <c r="D21" s="13"/>
      <c r="E21" s="13"/>
      <c r="F21" s="13"/>
      <c r="G21" s="11">
        <f t="shared" si="0"/>
        <v>0</v>
      </c>
      <c r="H21" s="13"/>
      <c r="I21" s="13"/>
      <c r="J21" s="13"/>
      <c r="K21" s="13"/>
      <c r="L21" s="11">
        <f t="shared" si="1"/>
        <v>0</v>
      </c>
      <c r="M21" s="13"/>
      <c r="N21" s="13"/>
      <c r="O21" s="13"/>
      <c r="P21" s="13"/>
      <c r="Q21" s="11">
        <f t="shared" si="2"/>
        <v>0</v>
      </c>
      <c r="R21" s="13"/>
      <c r="S21" s="13"/>
      <c r="T21" s="13"/>
      <c r="U21" s="13"/>
      <c r="V21" s="11">
        <f t="shared" si="3"/>
        <v>0</v>
      </c>
      <c r="W21" s="13"/>
      <c r="X21" s="13"/>
      <c r="Y21" s="13"/>
      <c r="Z21" s="13"/>
      <c r="AA21" s="11">
        <f t="shared" si="4"/>
        <v>0</v>
      </c>
      <c r="AB21" s="13"/>
      <c r="AC21" s="13"/>
      <c r="AD21" s="13"/>
      <c r="AE21" s="13"/>
      <c r="AF21" s="11">
        <f t="shared" si="5"/>
        <v>0</v>
      </c>
      <c r="AG21" s="13"/>
      <c r="AH21" s="13"/>
      <c r="AI21" s="13"/>
      <c r="AJ21" s="13"/>
      <c r="AK21" s="11">
        <f t="shared" si="6"/>
        <v>0</v>
      </c>
      <c r="AL21" s="11">
        <f t="shared" si="7"/>
        <v>0</v>
      </c>
      <c r="AM21" s="8"/>
    </row>
    <row r="22" spans="1:39" ht="14.25" customHeight="1" x14ac:dyDescent="0.2">
      <c r="A22" s="10">
        <v>16</v>
      </c>
      <c r="B22" s="4" t="s">
        <v>31</v>
      </c>
      <c r="C22" s="13"/>
      <c r="D22" s="13"/>
      <c r="E22" s="13"/>
      <c r="F22" s="13"/>
      <c r="G22" s="11">
        <f t="shared" si="0"/>
        <v>0</v>
      </c>
      <c r="H22" s="13"/>
      <c r="I22" s="13"/>
      <c r="J22" s="13"/>
      <c r="K22" s="13"/>
      <c r="L22" s="11">
        <f t="shared" si="1"/>
        <v>0</v>
      </c>
      <c r="M22" s="13"/>
      <c r="N22" s="13"/>
      <c r="O22" s="13"/>
      <c r="P22" s="13"/>
      <c r="Q22" s="11">
        <f t="shared" si="2"/>
        <v>0</v>
      </c>
      <c r="R22" s="13"/>
      <c r="S22" s="13"/>
      <c r="T22" s="13"/>
      <c r="U22" s="13"/>
      <c r="V22" s="11">
        <f t="shared" si="3"/>
        <v>0</v>
      </c>
      <c r="W22" s="13"/>
      <c r="X22" s="13"/>
      <c r="Y22" s="13"/>
      <c r="Z22" s="13"/>
      <c r="AA22" s="11">
        <f t="shared" si="4"/>
        <v>0</v>
      </c>
      <c r="AB22" s="13"/>
      <c r="AC22" s="13"/>
      <c r="AD22" s="13"/>
      <c r="AE22" s="13"/>
      <c r="AF22" s="11">
        <f t="shared" si="5"/>
        <v>0</v>
      </c>
      <c r="AG22" s="13">
        <v>0</v>
      </c>
      <c r="AH22" s="13">
        <v>0</v>
      </c>
      <c r="AI22" s="13">
        <v>10</v>
      </c>
      <c r="AJ22" s="13">
        <v>1</v>
      </c>
      <c r="AK22" s="11">
        <f t="shared" si="6"/>
        <v>1</v>
      </c>
      <c r="AL22" s="11">
        <f t="shared" si="7"/>
        <v>10</v>
      </c>
      <c r="AM22" s="8"/>
    </row>
    <row r="23" spans="1:39" x14ac:dyDescent="0.2">
      <c r="A23" s="15"/>
      <c r="B23" s="15"/>
      <c r="C23" s="14">
        <f t="shared" ref="C23:AL23" si="8">SUM(C7:C22)</f>
        <v>283.51475999999997</v>
      </c>
      <c r="D23" s="14">
        <f t="shared" si="8"/>
        <v>210</v>
      </c>
      <c r="E23" s="14">
        <f t="shared" si="8"/>
        <v>283.51475999999997</v>
      </c>
      <c r="F23" s="14">
        <f t="shared" si="8"/>
        <v>210</v>
      </c>
      <c r="G23" s="14">
        <f t="shared" si="8"/>
        <v>28.351476000000002</v>
      </c>
      <c r="H23" s="14">
        <f t="shared" si="8"/>
        <v>148.80000000000001</v>
      </c>
      <c r="I23" s="14">
        <f t="shared" si="8"/>
        <v>5</v>
      </c>
      <c r="J23" s="14">
        <f t="shared" si="8"/>
        <v>148.80000000000001</v>
      </c>
      <c r="K23" s="14">
        <f t="shared" si="8"/>
        <v>5</v>
      </c>
      <c r="L23" s="14">
        <f t="shared" si="8"/>
        <v>14.88</v>
      </c>
      <c r="M23" s="14">
        <f t="shared" si="8"/>
        <v>128.375</v>
      </c>
      <c r="N23" s="14">
        <f t="shared" si="8"/>
        <v>8</v>
      </c>
      <c r="O23" s="14">
        <f t="shared" si="8"/>
        <v>128.375</v>
      </c>
      <c r="P23" s="14">
        <f t="shared" si="8"/>
        <v>8</v>
      </c>
      <c r="Q23" s="14">
        <f t="shared" si="8"/>
        <v>12.8375</v>
      </c>
      <c r="R23" s="14">
        <f t="shared" si="8"/>
        <v>207</v>
      </c>
      <c r="S23" s="14">
        <f t="shared" si="8"/>
        <v>180</v>
      </c>
      <c r="T23" s="14">
        <f t="shared" si="8"/>
        <v>207</v>
      </c>
      <c r="U23" s="14">
        <f t="shared" si="8"/>
        <v>180</v>
      </c>
      <c r="V23" s="14">
        <f t="shared" si="8"/>
        <v>20.7</v>
      </c>
      <c r="W23" s="14">
        <f t="shared" si="8"/>
        <v>0</v>
      </c>
      <c r="X23" s="14">
        <f t="shared" si="8"/>
        <v>0</v>
      </c>
      <c r="Y23" s="14">
        <f t="shared" si="8"/>
        <v>0</v>
      </c>
      <c r="Z23" s="14">
        <f t="shared" si="8"/>
        <v>0</v>
      </c>
      <c r="AA23" s="14">
        <f t="shared" si="8"/>
        <v>0</v>
      </c>
      <c r="AB23" s="14">
        <f t="shared" si="8"/>
        <v>32.17</v>
      </c>
      <c r="AC23" s="14">
        <f t="shared" si="8"/>
        <v>22</v>
      </c>
      <c r="AD23" s="14">
        <f t="shared" si="8"/>
        <v>32.17</v>
      </c>
      <c r="AE23" s="14">
        <f t="shared" si="8"/>
        <v>22</v>
      </c>
      <c r="AF23" s="14">
        <f t="shared" si="8"/>
        <v>3.2170000000000001</v>
      </c>
      <c r="AG23" s="14">
        <f t="shared" si="8"/>
        <v>0</v>
      </c>
      <c r="AH23" s="14">
        <f t="shared" si="8"/>
        <v>0</v>
      </c>
      <c r="AI23" s="14">
        <f t="shared" si="8"/>
        <v>43.6</v>
      </c>
      <c r="AJ23" s="14">
        <f t="shared" si="8"/>
        <v>6</v>
      </c>
      <c r="AK23" s="14">
        <f t="shared" si="8"/>
        <v>4.3600000000000003</v>
      </c>
      <c r="AL23" s="14">
        <f t="shared" si="8"/>
        <v>843.45975999999996</v>
      </c>
    </row>
  </sheetData>
  <mergeCells count="32">
    <mergeCell ref="L5:L6"/>
    <mergeCell ref="M5:N5"/>
    <mergeCell ref="O5:P5"/>
    <mergeCell ref="Q5:Q6"/>
    <mergeCell ref="AK5:AK6"/>
    <mergeCell ref="R5:S5"/>
    <mergeCell ref="T5:U5"/>
    <mergeCell ref="V5:V6"/>
    <mergeCell ref="W5:X5"/>
    <mergeCell ref="Y5:Z5"/>
    <mergeCell ref="AA5:AA6"/>
    <mergeCell ref="AB5:AC5"/>
    <mergeCell ref="AD5:AE5"/>
    <mergeCell ref="AF5:AF6"/>
    <mergeCell ref="AG5:AH5"/>
    <mergeCell ref="AI5:AJ5"/>
    <mergeCell ref="A2:AL2"/>
    <mergeCell ref="A4:A6"/>
    <mergeCell ref="B4:B6"/>
    <mergeCell ref="C4:G4"/>
    <mergeCell ref="H4:L4"/>
    <mergeCell ref="M4:Q4"/>
    <mergeCell ref="R4:V4"/>
    <mergeCell ref="W4:AA4"/>
    <mergeCell ref="AB4:AF4"/>
    <mergeCell ref="AG4:AK4"/>
    <mergeCell ref="AL4:AL6"/>
    <mergeCell ref="C5:D5"/>
    <mergeCell ref="E5:F5"/>
    <mergeCell ref="G5:G6"/>
    <mergeCell ref="H5:I5"/>
    <mergeCell ref="J5:K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2017-03-16T11:26:29Z</dcterms:modified>
</cp:coreProperties>
</file>